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taen\Nextcloud2\Werkgroep VVW Trein actueel\Transitietraject en implementatie\"/>
    </mc:Choice>
  </mc:AlternateContent>
  <xr:revisionPtr revIDLastSave="0" documentId="13_ncr:1_{2FF7B10F-39D7-47AB-B030-2FB6BD65280C}" xr6:coauthVersionLast="47" xr6:coauthVersionMax="47" xr10:uidLastSave="{00000000-0000-0000-0000-000000000000}"/>
  <bookViews>
    <workbookView xWindow="-108" yWindow="-108" windowWidth="23256" windowHeight="12456" xr2:uid="{DFEC7E67-08BD-4E10-B383-2899A26A0374}"/>
  </bookViews>
  <sheets>
    <sheet name="Blad1" sheetId="1" r:id="rId1"/>
  </sheets>
  <definedNames>
    <definedName name="_xlnm.Print_Area" localSheetId="0">Blad1!$A$2:$P$30</definedName>
    <definedName name="_xlnm.Print_Titles" localSheetId="0">Blad1!$2:$2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7" i="1" l="1"/>
  <c r="I27" i="1"/>
  <c r="J24" i="1"/>
  <c r="J22" i="1"/>
  <c r="J21" i="1"/>
  <c r="J19" i="1"/>
  <c r="J18" i="1"/>
  <c r="J16" i="1"/>
  <c r="J15" i="1"/>
  <c r="J13" i="1"/>
  <c r="J11" i="1"/>
  <c r="J9" i="1"/>
  <c r="J8" i="1"/>
  <c r="I7" i="1"/>
  <c r="I4" i="1"/>
  <c r="I25" i="1" s="1"/>
  <c r="I26" i="1" s="1"/>
  <c r="J5" i="1"/>
  <c r="K25" i="1"/>
  <c r="L25" i="1"/>
  <c r="M25" i="1"/>
  <c r="N25" i="1"/>
  <c r="O25" i="1"/>
  <c r="P25" i="1"/>
  <c r="J25" i="1" l="1"/>
  <c r="J26" i="1" s="1"/>
</calcChain>
</file>

<file path=xl/sharedStrings.xml><?xml version="1.0" encoding="utf-8"?>
<sst xmlns="http://schemas.openxmlformats.org/spreadsheetml/2006/main" count="125" uniqueCount="90">
  <si>
    <t>Verzwaring (tijd, kosten)</t>
  </si>
  <si>
    <t>Opstellen locatiespecifieke instructies BZB</t>
  </si>
  <si>
    <t>TEV</t>
  </si>
  <si>
    <t>Opstellen locatiespecifieke instructies TEV</t>
  </si>
  <si>
    <t>Oversteken met een ploeg bij 3-5 sporen</t>
  </si>
  <si>
    <t>LWB mag eigen werklocatie hebben</t>
  </si>
  <si>
    <t>PGO</t>
  </si>
  <si>
    <t>ProRail intern</t>
  </si>
  <si>
    <t>WPB</t>
  </si>
  <si>
    <t xml:space="preserve">Oversteken van sporen </t>
  </si>
  <si>
    <t>LWB met meerdere WBI’s</t>
  </si>
  <si>
    <t xml:space="preserve">Ploeg met VHM </t>
  </si>
  <si>
    <t>Totaal</t>
  </si>
  <si>
    <t>Nr</t>
  </si>
  <si>
    <t>Toelichting</t>
  </si>
  <si>
    <t>Consequenties kosten</t>
  </si>
  <si>
    <t xml:space="preserve"> </t>
  </si>
  <si>
    <t>Ini = Initiele kosten tijdens de transitieperiode</t>
  </si>
  <si>
    <t>Ini*</t>
  </si>
  <si>
    <t>Jrl*</t>
  </si>
  <si>
    <t>*</t>
  </si>
  <si>
    <t>Opstellen 5 situatiespecifieke RIE’s voor afwijken van de standaard</t>
  </si>
  <si>
    <t>Lever-ancier</t>
  </si>
  <si>
    <t>IB</t>
  </si>
  <si>
    <t>Projec-ten</t>
  </si>
  <si>
    <t>Consequenties capaciteit</t>
  </si>
  <si>
    <t>Opstellen locatiespecifieke instructies voor Ploeg met VMH</t>
  </si>
  <si>
    <t>Extra afbakening plaatsen</t>
  </si>
  <si>
    <t>X</t>
  </si>
  <si>
    <t>Beperken combineren veiligheids- en technische taken</t>
  </si>
  <si>
    <t>•	Het aanpassen van opleidingen en de vakdagen is een ingebed proces en zijn onderdeel van begroting Wk Persooncertificering. De verwachting is dat dit niet leidt tot extra VTW's.
•	Als een en ander gefaseerd kan worden ingevoerd, kunnen de jaarlijkse vakdagen en herinstructie hiervoor gebruikt worden en hoeven geen extra vakdagen te worden ingepland.
•	Hoogstens eenmaal een extra dag per WB voor het volgen van een extra opleiding.</t>
  </si>
  <si>
    <t xml:space="preserve">•	Het gewijzigde takenpakket van de WB’s betekent iets gewijzigde opleidingen, dus: 
•	mogelijke aanpassing van de opleiding door Railcenter;
•	eventueel volgen van een extra opleiding door WB’s tussen de jaarlijkse vakdagen door.
•	Betreft: WPB’s, Prorail intern. </t>
  </si>
  <si>
    <t>Gewijzigd takenpakket WB's</t>
  </si>
  <si>
    <t>Verzorgen aangepaste opleidingen</t>
  </si>
  <si>
    <t xml:space="preserve">BZB </t>
  </si>
  <si>
    <t>Nihil</t>
  </si>
  <si>
    <t>Inrichten registratieproces</t>
  </si>
  <si>
    <t>MO-keuring BZB</t>
  </si>
  <si>
    <t>Combineren van uitvoerende taken</t>
  </si>
  <si>
    <t>Bij PW/GRW altijd afbakening tenzij</t>
  </si>
  <si>
    <t>Bij NCBG moet oversteken ploeg met een VHM</t>
  </si>
  <si>
    <t>Het aanwijzen van de BZB betekent:
•	inrichten uitbreiding van registratie, opschoonacties, verwerken in functieprofiel; 
•	uitvoeren jaarlijkse aanwijzingen.
•	Betreft: leveranciers, PGO-aannemers, projectaannemers, WPB’s, ingenieursbureaus, Prorail intern.</t>
  </si>
  <si>
    <t>•	Eenmalig aanpassen van het systeem waarna het aanwijzen binnen de jaarlijkse activiteiten valt en automatisch kan worden doorgevoerd. 
•	De jaarlijkse update van volmachtregister van BZB-ers is een druk op de knop.</t>
  </si>
  <si>
    <t>•	MO keuringen worden reeds aangeboden. Is een ingericht proces, ook bij ProRail.
•	De keuring zelf is kost een dag(deel) per BZB.</t>
  </si>
  <si>
    <t>•	Voor de BZB’s zullen locatiespecifieke instructies moeten worden opgesteld.
•	Betreft: leveranciers, PGO-aannemers, projectaannemers, WPB’s, ingenieursbureaus, Prorail intern.</t>
  </si>
  <si>
    <t>•	Betreft het opstellen van locatiespecifieke instructies voor een Ploeg met VMH.  
•	Betreft: PGO-aannemers, projectaannemers, WPB’s.</t>
  </si>
  <si>
    <t>•	PGO- en projectaannemers hebben dit al ingeregeld en zal dus geen extra kosten met zich meebrengen.
•	Het is in principe standaardwerk. Het werk voor de instructies kan in begin mogelijk wat toenemen, maar de instructie is langer geldig, dus zijn de kosten uiteindelijk gelijk aan de huidige situatie.</t>
  </si>
  <si>
    <t>•	Het opstellen van locatiespecifieke instructies voor de TEV. 
•	Betreft: leveranciers, PGO-aannemers, projectaannemers, WPB’s, ingenieursbureaus, Prorail intern.</t>
  </si>
  <si>
    <t>•	Betreft het 1x per jaar geven van instructie van een uur aan circa 500 TEV-ers. Dit is een bestaande verplichting die al ingeregeld wordt. Dit zijn dus geen extra kosten als gevolg van de nieuwe VVW-trein.. Alleen de branche zal naar aanleiding van het nieuwe VVW-trein hier wel weer extra aandacht en effort in moeten steken om dit op orde te brengen.
•	PS. Voorgesteld wordt om de instructie te combineren in werkoverleg en te beleggen bij extra 2 fte aan capaciteit (zie hierboven bij opstellen instructie voor de BZB).</t>
  </si>
  <si>
    <t xml:space="preserve">•	Het is alleen onder specifieke voorwaarden toegestaan meerdere VVW-veiligheidstaken en/of technische taken te combineren.
•	Betreft: naast PGO-aannemers, projectaannemers met name WPB’s. </t>
  </si>
  <si>
    <t xml:space="preserve">•	Onder bepaalde omstandigheden is het toegestaan dat een LWB op meerdere WBI’s wordt ingezet.
•	Betreft: PGO-aannemers, projectaannemers, WPB’s. </t>
  </si>
  <si>
    <t xml:space="preserve">•	Deze maatregel kan veel invloed hebben, maar ook hiervoor geldt dat de toepassing beperkt is. Deze situatie komt heel weinig voor. Het is bovendien eerder kostenbesparend dan kostenverhogend. </t>
  </si>
  <si>
    <t>In- en uitzetten moet in principe begeleid worden, tenzij..</t>
  </si>
  <si>
    <t>•	Het in-/uitzetten wordt gereguleerd: stellen van BBD tenzij op basis van RIE blijkt dat hiertoe geen noodzaak is. Eerst was het 'niet, tenzij…'. Nu is het 'verplicht, tenzij....'. 
•	Betreft: PGO-aannemers, projectaannemers, WPB’s.</t>
  </si>
  <si>
    <t>•	Nihil.</t>
  </si>
  <si>
    <t xml:space="preserve">•	Bij werkzaamheden bij een NCBG moet het oversteken altijd met een VHM plaatsvinden.
•	Betreft: PGO-aannemers, projectaannemers, WPB’s. </t>
  </si>
  <si>
    <t>•	Komt beperkt voor. Dus op jaarbasis is dit bij projectmatige werkzaamheden een verwaarloosbaar verschil. Bij procescontracten is dit tot nieuw contract op te lossen (minimale extra capaciteit, bovendien is het per contract erg verschillend).
•	PS Veel NCBG vallen bovendien niet onder het VVW-trein.</t>
  </si>
  <si>
    <t xml:space="preserve">•	Oversteken bij 3-5 sporen mag formeel nu niet. In het nieuwe VVW-trein is vastgelegd dat alleen onder begeleiding van veiligheidsman kan worden overgestoken.
•	Betreft: PGO-aannemers, projectaannemers. </t>
  </si>
  <si>
    <t xml:space="preserve">•	De situatie dat een LWB ook een eigen werklocatie mag hebben komt alleen voor bij langdurige werkzaamheden. 
•	Betreft: PGO-aannemers, projectaannemers, WPB’s. </t>
  </si>
  <si>
    <t>•	Deze maatregel betreft een besparing van capaciteit.</t>
  </si>
  <si>
    <t>•	Deze maatregel kan juist erg veel kosten besparen. Maar ook hiervoor geldt dat de toepassing beperkt is.</t>
  </si>
  <si>
    <t>nvt</t>
  </si>
  <si>
    <t>•	Nihil integendeel</t>
  </si>
  <si>
    <t>&lt;0</t>
  </si>
  <si>
    <t>•	In een aantal gevallen wordt er voor een afwijking van de standaard voorgeschreven werkwijze een specifieke risicoanalyse voorgeschreven. Hiervoor is een standaard-format gemaakt dat voor de risicoanalyse gebruikt dient te worden. 
•	Betreft: aannemers, WPB’s.</t>
  </si>
  <si>
    <t>•	De beoordeling van risico’s wordt op meer eenduidige wijze vorm gegeven; het aantal situaties waarin eventueel kan worden afgeweken wordt daardoor beperkt. De beoordeling van risico's door de WB wordt dus eenvoudiger.
•	Geen extra capaciteit nodig voor overwegen; voor overige werkzaamheden wel extra werk.
•	Voor IB en ProRail geen extra werk.</t>
  </si>
  <si>
    <t>•	20.000 BD per jaar, 5 min per RIE, 1666 uur x 90 euro = 150.000 euro.</t>
  </si>
  <si>
    <t>•	Leveranciers en ingenieursbureaus: geen grote aantallen BZB: eenmalig 25 uur x €100 = €2.500
•	Aannemers: minimaal.
•	projectaannemers: minimaal.
•	WPB: geen extra kosten, want is allemaal veiligheidspersoneel, dus automatisch ook BZB
•	Ingenieursbureau's: minimaal.
•	ProRail: eenmalige kosten: 100 uur x €100 = €10.000</t>
  </si>
  <si>
    <t>•	De BZB zal minimaal MO-gekeurd moeten worden (eens in de 4-5 jaar).
•	Betreft: leveranciers, PGO-aannemers, projectaannemers, WPB’s, ingenieursbureaus, Prorail intern.</t>
  </si>
  <si>
    <t>•	Leveranciers en ingenieursbureaus: extra instructie: 20 x 30 min x 11x = 110 uur x €90 = € 10.000 per jaar. 
•	PGO-, projectaannemers en WPB’s: extra kosten vanwege extra instructie: 1000 x 30 min x 11x = 5500 uur x €90. = € 495.000 per jaar. 
•	Ingenieursbureaus: minimale kosten, alleen als zij als BZB naar buiten gaan.
•	ProRail: nihil, deze activiteit wordt al ingeregeld dus geen extra kosten als gevolg van vanwege VVW-trein.</t>
  </si>
  <si>
    <t>•	Nihil. Integendeel (NB 11x gerekend bij instructies voor de BZB)</t>
  </si>
  <si>
    <t xml:space="preserve">•	In een aantal situaties kan het zo zijn dat de combinatie van max 3 taken in 1 dienst niet meer mogelijk is. In dat geval betekent dit een extra veiligheidsfunctionaris.
•	Het gaat voornamelijk om projectmatige werkzaamheden. Ervan uitgaande dat dit gemiddeld 1x per dag voorkomt, gaat het om ca 400 langdurige buitendienststellingen per jaar waar dit mogelijk speelt, betekent dit 400 mandagen.
•	PS Bij NS-stations activiteiten is de impact nihil omdat daar sowieso altijd max drie taken vallen onder één  dienst. </t>
  </si>
  <si>
    <t>•	Voor PGO-, projectaannemers en WPB’s om totaal circa 400 x 8 uur x €90 = €288.000.</t>
  </si>
  <si>
    <t xml:space="preserve">•	Nu staat er in de regelgeving alleen GRW/A in de B-zone, en nu is GRW/A in B- en C-zone verplicht.
•	Betreft: PGO-aannemers, projectaannemers, WPB’s. </t>
  </si>
  <si>
    <t>•	Dit gaat extra capaciteit en geld kosten bij de aannemers. Het gaat om GRW’s die alleen in zone C werken. Bij circa 75 locaties (grove schatting) moet nu een afbakening geplaatst worden en weer worden weggehaald. De verwachting is dat de meeste werkzaamheden in zone C kleine activiteiten betreffen. Ook zal er een verplaatsing van nachtwerk naar werk overdag plaatsvinden.
•	Het aantal werkzaamheden dat nu met een PW/GRW gedaan kan worden, kan aan de andere kant aanzienlijk toenemen.
•	De verwachting is dat deze manier van werken zeker extra kosten met zich meebrengt. Echter dit kan ook tot gevolg hebben dat er andere afwegingen en dus andere keuzes gemaakt worden ten aanzien van de inrichting van de werkplek.</t>
  </si>
  <si>
    <t xml:space="preserve">•	Dit gaat waarschijnlijk in de praktijk niet of nauwelijks leiden tot extra inzet van BBD's bij het in- en uitzetten. </t>
  </si>
  <si>
    <t>•	Nihil, integendeel. Eventuele extra kosten vallen weg ten opzichte van besparingen. Dit kan tot kostenbesparingen leiden bij de aannemers.</t>
  </si>
  <si>
    <t>•	Geen extra capaciteit nodig. Een ploeg moet normaal gezien omlopen en nu kan direct worden overgestoken waarbij de GRW de taak heeft van Veiligheidsman. Dit betekent tijdwinst.
•	De mogelijkheid wordt nu wel gecreëerd om dit proces veilig uit te voeren. Dit leidt wellicht tot extra aanvragen.
•	Aan de andere kant zal het ook besparingen opleveren omdat werkzaamheden efficiënter kunnen worden uitgevoerd.</t>
  </si>
  <si>
    <t xml:space="preserve">•	De financiële besparingen zijn lastig in te schatten. PM opgenomen. </t>
  </si>
  <si>
    <t xml:space="preserve">Jrl = Jaarlijks terugkerende kosten </t>
  </si>
  <si>
    <t>KOSTEN PER SOORT ORGANISATIE</t>
  </si>
  <si>
    <t xml:space="preserve">  TOTALE KOSTEN</t>
  </si>
  <si>
    <t>Initieel</t>
  </si>
  <si>
    <t>jaarlijks</t>
  </si>
  <si>
    <t>•	Kosten voor MO zijn ca €200 (in principe eenmalig, herkeuring alleen op verzoek van werkgever). 
•	Voor leveranciers en ingenieursbureaus gaat het om kleine aantallen BZB’s. Schatting 20 BZB-ers x €200 = €4.000 ofwel gemiddeld €900 per jaar.
•	Voor veiligheidspersoneel was een MO-keuring al een verplichting (een eis uit de arbowet). Voor de TEV’s van aannemers geldt dat een deel nu als BZB gekeurd zal moeten worden. Het gaat om ongeveer 1000 BZB’s voor alle aannemers en WPB’s: 1000 x €200 = € 200.000 eens in de 4-5 jaar ofwel gemiddeld €45.000 per jaar.
•	Voor ProRail zal dit mogelijk ook extra kosten met zich meebrengen (met name de Inspecteurs): 200 BZB-ers x €200 = €40.000, ofwel gemiddeld €9.000 per jaar.</t>
  </si>
  <si>
    <t>•	Eventuele extra vakdagen om de WB’s bij te praten. Inschatting ca 200 WB’s x €660 = €132.000 
•	Prorail schatting 8 WB’s = 8 x €660 = €5.280</t>
  </si>
  <si>
    <t xml:space="preserve">•	De financiële consequenties zijn lastig in te schatten; als pm opgenomen. Extra kosten eventueel monitoren.
•	Tegenover eventuele extra kosten staat aan de andere kant ook een aantal besparingen bij andere activiteiten, zoals 
•	LWB met meerdere WBI’s
•	bij NCBG moet oversteken ploeg met een VHM
•	oversteken met een ploeg bij 3-5 sporen
•	LWB mag eigen werklocatie hebben. 
De totale kosten blijven dus in grote lijnen gelijk. </t>
  </si>
  <si>
    <t xml:space="preserve">•	Voor PGO- en projectaannemers is de impact minder groot. Zij hebben veelal deze lokatiespecifieke instructies al ingericht. In plaats van jaarlijkse instructie moet nu maandelijkse instructie gegeven worden aan de BZB’s, dus per jaar 11x vaker.
•	Dit vergt bij ProRail extra capaciteit omdat een en ander nog niet correct is ingeregeld. Het gaat om extra personeel en/of inkoop van deze dienst. Betreft 21 contractgebieden à circa €50.000 per contractgebied en bij Beheer en instandhouding circa 2 fte (€250.000) op jaarbasis voor het aanpassen.  </t>
  </si>
  <si>
    <t>Onvoorzien 10%</t>
  </si>
  <si>
    <t>TOTAAL: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</si>
</sst>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0_ ;\-#,##0\ "/>
    <numFmt numFmtId="165" formatCode="_ * #,##0_ ;_ * \-#,##0_ ;_ * &quot;-&quot;??_ ;_ @_ "/>
  </numFmts>
  <fonts count="9" x14ac:knownFonts="1">
    <font>
      <sz val="11"/>
      <color theme="1"/>
      <name val="Calibri"/>
      <family val="2"/>
      <scheme val="minor"/>
    </font>
    <font>
      <sz val="11"/>
      <color theme="1"/>
      <name val="Calibri"/>
      <family val="2"/>
      <scheme val="minor"/>
    </font>
    <font>
      <sz val="9"/>
      <color theme="1"/>
      <name val="Calibri"/>
      <family val="2"/>
      <scheme val="minor"/>
    </font>
    <font>
      <b/>
      <sz val="9"/>
      <color rgb="FF000000"/>
      <name val="Calibri"/>
      <family val="2"/>
    </font>
    <font>
      <sz val="9"/>
      <color rgb="FF000000"/>
      <name val="Calibri"/>
      <family val="2"/>
    </font>
    <font>
      <b/>
      <sz val="9"/>
      <color theme="1"/>
      <name val="Calibri"/>
      <family val="2"/>
      <scheme val="minor"/>
    </font>
    <font>
      <b/>
      <sz val="9"/>
      <color theme="0"/>
      <name val="Calibri"/>
      <family val="2"/>
    </font>
    <font>
      <sz val="9"/>
      <color theme="0"/>
      <name val="Calibri"/>
      <family val="2"/>
      <scheme val="minor"/>
    </font>
    <font>
      <b/>
      <sz val="9"/>
      <color theme="0"/>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499984740745262"/>
        <bgColor indexed="64"/>
      </patternFill>
    </fill>
    <fill>
      <patternFill patternType="solid">
        <fgColor theme="8" tint="0.79998168889431442"/>
        <bgColor indexed="64"/>
      </patternFill>
    </fill>
    <fill>
      <patternFill patternType="solid">
        <fgColor theme="5"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2" fillId="0" borderId="0" xfId="0" applyFont="1" applyAlignment="1">
      <alignment vertical="top" wrapText="1"/>
    </xf>
    <xf numFmtId="0" fontId="2" fillId="0" borderId="0" xfId="0" applyFont="1" applyAlignment="1">
      <alignment horizontal="center" vertical="top" wrapText="1"/>
    </xf>
    <xf numFmtId="0" fontId="2" fillId="0" borderId="0" xfId="0" applyFont="1" applyAlignment="1">
      <alignment vertical="top"/>
    </xf>
    <xf numFmtId="0" fontId="4" fillId="0" borderId="1" xfId="0" applyFont="1" applyBorder="1" applyAlignment="1">
      <alignment vertical="top"/>
    </xf>
    <xf numFmtId="0" fontId="4" fillId="0" borderId="1" xfId="0" applyFont="1" applyBorder="1" applyAlignment="1">
      <alignment horizontal="right" vertical="top"/>
    </xf>
    <xf numFmtId="0" fontId="4" fillId="0" borderId="1" xfId="0" applyFont="1" applyBorder="1" applyAlignment="1">
      <alignment horizontal="center" vertical="top"/>
    </xf>
    <xf numFmtId="0" fontId="6" fillId="2" borderId="2" xfId="0" applyFont="1" applyFill="1" applyBorder="1" applyAlignment="1">
      <alignment vertical="top"/>
    </xf>
    <xf numFmtId="0" fontId="6" fillId="2" borderId="2" xfId="0" applyFont="1" applyFill="1" applyBorder="1" applyAlignment="1">
      <alignment vertical="top" wrapText="1"/>
    </xf>
    <xf numFmtId="0" fontId="6" fillId="2" borderId="2" xfId="0" applyFont="1" applyFill="1" applyBorder="1" applyAlignment="1">
      <alignment horizontal="center" vertical="top" wrapText="1"/>
    </xf>
    <xf numFmtId="0" fontId="4" fillId="0" borderId="3" xfId="0" applyFont="1" applyBorder="1" applyAlignment="1">
      <alignment vertical="top"/>
    </xf>
    <xf numFmtId="0" fontId="4" fillId="0" borderId="3" xfId="0" applyFont="1" applyBorder="1" applyAlignment="1">
      <alignment horizontal="center" vertical="top"/>
    </xf>
    <xf numFmtId="0" fontId="4" fillId="3" borderId="4" xfId="0" applyFont="1" applyFill="1" applyBorder="1" applyAlignment="1">
      <alignment vertical="top"/>
    </xf>
    <xf numFmtId="0" fontId="3" fillId="3" borderId="5" xfId="0" applyFont="1" applyFill="1" applyBorder="1" applyAlignment="1">
      <alignment vertical="top" wrapText="1"/>
    </xf>
    <xf numFmtId="0" fontId="3" fillId="3" borderId="5" xfId="0" applyFont="1" applyFill="1" applyBorder="1" applyAlignment="1">
      <alignment horizontal="center" vertical="top" wrapText="1"/>
    </xf>
    <xf numFmtId="0" fontId="4" fillId="3" borderId="5" xfId="0" applyFont="1" applyFill="1" applyBorder="1" applyAlignment="1">
      <alignment vertical="top" wrapText="1"/>
    </xf>
    <xf numFmtId="0" fontId="4" fillId="4" borderId="1" xfId="0" applyFont="1" applyFill="1" applyBorder="1" applyAlignment="1">
      <alignment vertical="top"/>
    </xf>
    <xf numFmtId="0" fontId="4" fillId="4" borderId="1" xfId="0" applyFont="1" applyFill="1" applyBorder="1" applyAlignment="1">
      <alignment horizontal="center" vertical="top"/>
    </xf>
    <xf numFmtId="0" fontId="5" fillId="0" borderId="0" xfId="0" applyFont="1" applyAlignment="1">
      <alignment vertical="top"/>
    </xf>
    <xf numFmtId="0" fontId="2" fillId="0" borderId="0" xfId="0" applyFont="1" applyAlignment="1">
      <alignment horizontal="center" vertical="top"/>
    </xf>
    <xf numFmtId="0" fontId="4" fillId="0" borderId="3"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0" fontId="4" fillId="4" borderId="1" xfId="0" applyFont="1" applyFill="1" applyBorder="1" applyAlignment="1">
      <alignment vertical="top" wrapText="1"/>
    </xf>
    <xf numFmtId="0" fontId="3" fillId="3" borderId="4" xfId="0" applyFont="1" applyFill="1" applyBorder="1" applyAlignment="1">
      <alignment vertical="top"/>
    </xf>
    <xf numFmtId="164" fontId="4" fillId="3" borderId="5" xfId="1" applyNumberFormat="1" applyFont="1" applyFill="1" applyBorder="1" applyAlignment="1">
      <alignment horizontal="center" vertical="top" wrapText="1"/>
    </xf>
    <xf numFmtId="164" fontId="4" fillId="3" borderId="6" xfId="1" applyNumberFormat="1" applyFont="1" applyFill="1" applyBorder="1" applyAlignment="1">
      <alignment horizontal="center" vertical="top" wrapText="1"/>
    </xf>
    <xf numFmtId="164" fontId="4" fillId="5" borderId="3" xfId="1" applyNumberFormat="1" applyFont="1" applyFill="1" applyBorder="1" applyAlignment="1">
      <alignment horizontal="center" vertical="top"/>
    </xf>
    <xf numFmtId="164" fontId="4" fillId="0" borderId="3" xfId="1" applyNumberFormat="1" applyFont="1" applyFill="1" applyBorder="1" applyAlignment="1">
      <alignment horizontal="center" vertical="top"/>
    </xf>
    <xf numFmtId="164" fontId="4" fillId="0" borderId="3" xfId="1" applyNumberFormat="1" applyFont="1" applyBorder="1" applyAlignment="1">
      <alignment horizontal="center" vertical="top"/>
    </xf>
    <xf numFmtId="164" fontId="4" fillId="0" borderId="1" xfId="1" applyNumberFormat="1" applyFont="1" applyBorder="1" applyAlignment="1">
      <alignment horizontal="center" vertical="top"/>
    </xf>
    <xf numFmtId="164" fontId="4" fillId="0" borderId="1" xfId="1" applyNumberFormat="1" applyFont="1" applyFill="1" applyBorder="1" applyAlignment="1">
      <alignment horizontal="center" vertical="top"/>
    </xf>
    <xf numFmtId="164" fontId="4" fillId="5" borderId="1" xfId="1" applyNumberFormat="1" applyFont="1" applyFill="1" applyBorder="1" applyAlignment="1">
      <alignment horizontal="center" vertical="top"/>
    </xf>
    <xf numFmtId="164" fontId="4" fillId="4" borderId="1" xfId="1" applyNumberFormat="1" applyFont="1" applyFill="1" applyBorder="1" applyAlignment="1">
      <alignment horizontal="center" vertical="top"/>
    </xf>
    <xf numFmtId="164" fontId="2" fillId="0" borderId="0" xfId="1" applyNumberFormat="1" applyFont="1" applyAlignment="1">
      <alignment horizontal="center" vertical="top"/>
    </xf>
    <xf numFmtId="164" fontId="2" fillId="0" borderId="0" xfId="1" applyNumberFormat="1" applyFont="1" applyAlignment="1">
      <alignment horizontal="center" vertical="top" wrapText="1"/>
    </xf>
    <xf numFmtId="0" fontId="7" fillId="6" borderId="0" xfId="0" applyFont="1" applyFill="1" applyAlignment="1">
      <alignment horizontal="center" vertical="top"/>
    </xf>
    <xf numFmtId="165" fontId="6" fillId="2" borderId="2" xfId="1" applyNumberFormat="1" applyFont="1" applyFill="1" applyBorder="1" applyAlignment="1">
      <alignment horizontal="center" vertical="top" wrapText="1"/>
    </xf>
    <xf numFmtId="165" fontId="3" fillId="3" borderId="5" xfId="1" applyNumberFormat="1" applyFont="1" applyFill="1" applyBorder="1" applyAlignment="1">
      <alignment vertical="top" wrapText="1"/>
    </xf>
    <xf numFmtId="165" fontId="3" fillId="7" borderId="3" xfId="1" applyNumberFormat="1" applyFont="1" applyFill="1" applyBorder="1" applyAlignment="1">
      <alignment vertical="top" wrapText="1"/>
    </xf>
    <xf numFmtId="165" fontId="5" fillId="7" borderId="0" xfId="1" applyNumberFormat="1" applyFont="1" applyFill="1" applyAlignment="1">
      <alignment vertical="top"/>
    </xf>
    <xf numFmtId="165" fontId="5" fillId="7" borderId="1" xfId="1" applyNumberFormat="1" applyFont="1" applyFill="1" applyBorder="1" applyAlignment="1">
      <alignment vertical="top"/>
    </xf>
    <xf numFmtId="165" fontId="3" fillId="4" borderId="1" xfId="1" applyNumberFormat="1" applyFont="1" applyFill="1" applyBorder="1" applyAlignment="1">
      <alignment vertical="top" wrapText="1"/>
    </xf>
    <xf numFmtId="165" fontId="5" fillId="0" borderId="0" xfId="1" applyNumberFormat="1" applyFont="1" applyAlignment="1">
      <alignment vertical="top" wrapText="1"/>
    </xf>
    <xf numFmtId="10" fontId="5" fillId="0" borderId="0" xfId="2" applyNumberFormat="1" applyFont="1" applyAlignment="1">
      <alignment vertical="top" wrapText="1"/>
    </xf>
    <xf numFmtId="165" fontId="8" fillId="2" borderId="0" xfId="1" applyNumberFormat="1" applyFont="1" applyFill="1" applyAlignment="1">
      <alignment vertical="top"/>
    </xf>
    <xf numFmtId="165" fontId="8" fillId="2" borderId="0" xfId="1" applyNumberFormat="1" applyFont="1" applyFill="1" applyAlignment="1">
      <alignment vertical="top" wrapText="1"/>
    </xf>
    <xf numFmtId="164" fontId="2" fillId="8" borderId="4" xfId="1" applyNumberFormat="1" applyFont="1" applyFill="1" applyBorder="1" applyAlignment="1">
      <alignment horizontal="center" vertical="top" wrapText="1"/>
    </xf>
    <xf numFmtId="164" fontId="8" fillId="8" borderId="5" xfId="1" applyNumberFormat="1" applyFont="1" applyFill="1" applyBorder="1" applyAlignment="1">
      <alignment horizontal="left" vertical="top"/>
    </xf>
    <xf numFmtId="164" fontId="2" fillId="8" borderId="5" xfId="1" applyNumberFormat="1" applyFont="1" applyFill="1" applyBorder="1" applyAlignment="1">
      <alignment horizontal="center" vertical="top" wrapText="1"/>
    </xf>
    <xf numFmtId="164" fontId="2" fillId="8" borderId="6" xfId="1" applyNumberFormat="1" applyFont="1" applyFill="1" applyBorder="1" applyAlignment="1">
      <alignment horizontal="center" vertical="top" wrapText="1"/>
    </xf>
    <xf numFmtId="164" fontId="6" fillId="8" borderId="2" xfId="1" applyNumberFormat="1" applyFont="1" applyFill="1" applyBorder="1" applyAlignment="1">
      <alignment horizontal="center" vertical="top" wrapText="1"/>
    </xf>
    <xf numFmtId="0" fontId="2" fillId="0" borderId="1" xfId="0" applyFont="1" applyBorder="1" applyAlignment="1">
      <alignment horizontal="right" vertical="top" wrapText="1"/>
    </xf>
    <xf numFmtId="165" fontId="5" fillId="0" borderId="1" xfId="1" applyNumberFormat="1" applyFont="1" applyBorder="1" applyAlignment="1">
      <alignment vertical="top" wrapText="1"/>
    </xf>
  </cellXfs>
  <cellStyles count="3">
    <cellStyle name="Komma" xfId="1" builtinId="3"/>
    <cellStyle name="Procent" xfId="2" builtinId="5"/>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3ACD6-8E5B-48CF-A57A-731B42E38281}">
  <sheetPr>
    <pageSetUpPr fitToPage="1"/>
  </sheetPr>
  <dimension ref="A1:R46"/>
  <sheetViews>
    <sheetView tabSelected="1" zoomScaleNormal="100" zoomScaleSheetLayoutView="115" workbookViewId="0">
      <pane ySplit="2" topLeftCell="A3" activePane="bottomLeft" state="frozen"/>
      <selection pane="bottomLeft" activeCell="H29" sqref="H29"/>
    </sheetView>
  </sheetViews>
  <sheetFormatPr defaultColWidth="8.6640625" defaultRowHeight="12" x14ac:dyDescent="0.3"/>
  <cols>
    <col min="1" max="1" width="2.88671875" style="3" customWidth="1"/>
    <col min="2" max="2" width="1.88671875" style="1" customWidth="1"/>
    <col min="3" max="3" width="16.88671875" style="1" customWidth="1"/>
    <col min="4" max="4" width="35.44140625" style="1" customWidth="1"/>
    <col min="5" max="6" width="3.5546875" style="2" customWidth="1"/>
    <col min="7" max="7" width="45.44140625" style="1" customWidth="1"/>
    <col min="8" max="8" width="48.88671875" style="1" customWidth="1"/>
    <col min="9" max="10" width="8.5546875" style="43" customWidth="1"/>
    <col min="11" max="11" width="6.33203125" style="35" customWidth="1"/>
    <col min="12" max="13" width="7.33203125" style="35" customWidth="1"/>
    <col min="14" max="14" width="7.109375" style="35" customWidth="1"/>
    <col min="15" max="16" width="6.33203125" style="35" customWidth="1"/>
    <col min="17" max="17" width="8.88671875" style="1" customWidth="1"/>
    <col min="18" max="18" width="18.5546875" style="1" customWidth="1"/>
    <col min="19" max="16384" width="8.6640625" style="1"/>
  </cols>
  <sheetData>
    <row r="1" spans="1:18" x14ac:dyDescent="0.3">
      <c r="I1" s="45" t="s">
        <v>81</v>
      </c>
      <c r="J1" s="46"/>
      <c r="K1" s="47"/>
      <c r="L1" s="48" t="s">
        <v>80</v>
      </c>
      <c r="M1" s="49"/>
      <c r="N1" s="49"/>
      <c r="O1" s="49"/>
      <c r="P1" s="50"/>
    </row>
    <row r="2" spans="1:18" ht="29.25" customHeight="1" x14ac:dyDescent="0.3">
      <c r="A2" s="36" t="s">
        <v>13</v>
      </c>
      <c r="B2" s="7" t="s">
        <v>0</v>
      </c>
      <c r="C2" s="8"/>
      <c r="D2" s="8" t="s">
        <v>14</v>
      </c>
      <c r="E2" s="9" t="s">
        <v>18</v>
      </c>
      <c r="F2" s="9" t="s">
        <v>19</v>
      </c>
      <c r="G2" s="8" t="s">
        <v>25</v>
      </c>
      <c r="H2" s="8" t="s">
        <v>15</v>
      </c>
      <c r="I2" s="37" t="s">
        <v>82</v>
      </c>
      <c r="J2" s="37" t="s">
        <v>83</v>
      </c>
      <c r="K2" s="51" t="s">
        <v>22</v>
      </c>
      <c r="L2" s="51" t="s">
        <v>6</v>
      </c>
      <c r="M2" s="51" t="s">
        <v>24</v>
      </c>
      <c r="N2" s="51" t="s">
        <v>8</v>
      </c>
      <c r="O2" s="51" t="s">
        <v>23</v>
      </c>
      <c r="P2" s="51" t="s">
        <v>7</v>
      </c>
    </row>
    <row r="3" spans="1:18" x14ac:dyDescent="0.3">
      <c r="A3" s="36">
        <v>1</v>
      </c>
      <c r="B3" s="24" t="s">
        <v>32</v>
      </c>
      <c r="C3" s="13"/>
      <c r="D3" s="13"/>
      <c r="E3" s="14"/>
      <c r="F3" s="14"/>
      <c r="G3" s="15"/>
      <c r="H3" s="15"/>
      <c r="I3" s="38"/>
      <c r="J3" s="38"/>
      <c r="K3" s="25"/>
      <c r="L3" s="25"/>
      <c r="M3" s="25"/>
      <c r="N3" s="25"/>
      <c r="O3" s="25"/>
      <c r="P3" s="26"/>
    </row>
    <row r="4" spans="1:18" s="3" customFormat="1" ht="108" x14ac:dyDescent="0.3">
      <c r="A4" s="36">
        <v>2</v>
      </c>
      <c r="B4" s="10"/>
      <c r="C4" s="20" t="s">
        <v>33</v>
      </c>
      <c r="D4" s="20" t="s">
        <v>31</v>
      </c>
      <c r="E4" s="11" t="s">
        <v>28</v>
      </c>
      <c r="F4" s="11"/>
      <c r="G4" s="20" t="s">
        <v>30</v>
      </c>
      <c r="H4" s="20" t="s">
        <v>85</v>
      </c>
      <c r="I4" s="39">
        <f>SUM(K4:P4)</f>
        <v>137280</v>
      </c>
      <c r="J4" s="39"/>
      <c r="K4" s="27"/>
      <c r="L4" s="27"/>
      <c r="M4" s="27"/>
      <c r="N4" s="28">
        <v>132000</v>
      </c>
      <c r="O4" s="27"/>
      <c r="P4" s="29">
        <v>5280</v>
      </c>
      <c r="R4" s="1"/>
    </row>
    <row r="5" spans="1:18" s="3" customFormat="1" ht="84" x14ac:dyDescent="0.3">
      <c r="A5" s="36">
        <v>3</v>
      </c>
      <c r="B5" s="5"/>
      <c r="C5" s="21" t="s">
        <v>21</v>
      </c>
      <c r="D5" s="21" t="s">
        <v>64</v>
      </c>
      <c r="E5" s="6"/>
      <c r="F5" s="6" t="s">
        <v>28</v>
      </c>
      <c r="G5" s="21" t="s">
        <v>65</v>
      </c>
      <c r="H5" s="21" t="s">
        <v>66</v>
      </c>
      <c r="I5" s="40"/>
      <c r="J5" s="39">
        <f>SUM(K5:P5)</f>
        <v>150000</v>
      </c>
      <c r="K5" s="27"/>
      <c r="L5" s="28">
        <v>50000</v>
      </c>
      <c r="M5" s="28">
        <v>50000</v>
      </c>
      <c r="N5" s="28">
        <v>50000</v>
      </c>
      <c r="O5" s="27"/>
      <c r="P5" s="27"/>
    </row>
    <row r="6" spans="1:18" s="3" customFormat="1" x14ac:dyDescent="0.3">
      <c r="A6" s="36">
        <v>4</v>
      </c>
      <c r="B6" s="24" t="s">
        <v>34</v>
      </c>
      <c r="C6" s="13"/>
      <c r="D6" s="13"/>
      <c r="E6" s="14"/>
      <c r="F6" s="14"/>
      <c r="G6" s="15"/>
      <c r="H6" s="15"/>
      <c r="I6" s="38"/>
      <c r="J6" s="38"/>
      <c r="K6" s="25"/>
      <c r="L6" s="25"/>
      <c r="M6" s="25"/>
      <c r="N6" s="25"/>
      <c r="O6" s="25"/>
      <c r="P6" s="26"/>
    </row>
    <row r="7" spans="1:18" s="3" customFormat="1" ht="96" x14ac:dyDescent="0.3">
      <c r="A7" s="36">
        <v>5</v>
      </c>
      <c r="B7" s="5"/>
      <c r="C7" s="21" t="s">
        <v>36</v>
      </c>
      <c r="D7" s="21" t="s">
        <v>41</v>
      </c>
      <c r="E7" s="6" t="s">
        <v>28</v>
      </c>
      <c r="F7" s="6"/>
      <c r="G7" s="21" t="s">
        <v>42</v>
      </c>
      <c r="H7" s="21" t="s">
        <v>67</v>
      </c>
      <c r="I7" s="39">
        <f>SUM(K7:P7)</f>
        <v>15000</v>
      </c>
      <c r="J7" s="39"/>
      <c r="K7" s="30">
        <v>2500</v>
      </c>
      <c r="L7" s="31">
        <v>0</v>
      </c>
      <c r="M7" s="31">
        <v>0</v>
      </c>
      <c r="N7" s="31">
        <v>0</v>
      </c>
      <c r="O7" s="30">
        <v>2500</v>
      </c>
      <c r="P7" s="30">
        <v>10000</v>
      </c>
    </row>
    <row r="8" spans="1:18" s="3" customFormat="1" ht="156" x14ac:dyDescent="0.3">
      <c r="A8" s="36">
        <v>7</v>
      </c>
      <c r="B8" s="5"/>
      <c r="C8" s="21" t="s">
        <v>37</v>
      </c>
      <c r="D8" s="21" t="s">
        <v>68</v>
      </c>
      <c r="E8" s="6"/>
      <c r="F8" s="6" t="s">
        <v>28</v>
      </c>
      <c r="G8" s="21" t="s">
        <v>43</v>
      </c>
      <c r="H8" s="21" t="s">
        <v>84</v>
      </c>
      <c r="I8" s="41"/>
      <c r="J8" s="39">
        <f>SUM(K8:P8)</f>
        <v>55800</v>
      </c>
      <c r="K8" s="30">
        <v>900</v>
      </c>
      <c r="L8" s="30">
        <v>15000</v>
      </c>
      <c r="M8" s="30">
        <v>15000</v>
      </c>
      <c r="N8" s="30">
        <v>15000</v>
      </c>
      <c r="O8" s="30">
        <v>900</v>
      </c>
      <c r="P8" s="30">
        <v>9000</v>
      </c>
    </row>
    <row r="9" spans="1:18" s="3" customFormat="1" ht="108" x14ac:dyDescent="0.3">
      <c r="A9" s="36">
        <v>8</v>
      </c>
      <c r="B9" s="5"/>
      <c r="C9" s="21" t="s">
        <v>1</v>
      </c>
      <c r="D9" s="21" t="s">
        <v>44</v>
      </c>
      <c r="E9" s="6"/>
      <c r="F9" s="6" t="s">
        <v>28</v>
      </c>
      <c r="G9" s="21" t="s">
        <v>87</v>
      </c>
      <c r="H9" s="21" t="s">
        <v>69</v>
      </c>
      <c r="I9" s="41"/>
      <c r="J9" s="39">
        <f>SUM(K9:P9)</f>
        <v>515000</v>
      </c>
      <c r="K9" s="30">
        <v>10000</v>
      </c>
      <c r="L9" s="31">
        <v>165000</v>
      </c>
      <c r="M9" s="31">
        <v>165000</v>
      </c>
      <c r="N9" s="31">
        <v>165000</v>
      </c>
      <c r="O9" s="30">
        <v>10000</v>
      </c>
      <c r="P9" s="30" t="s">
        <v>61</v>
      </c>
    </row>
    <row r="10" spans="1:18" s="3" customFormat="1" x14ac:dyDescent="0.3">
      <c r="A10" s="36">
        <v>9</v>
      </c>
      <c r="B10" s="12" t="s">
        <v>11</v>
      </c>
      <c r="C10" s="13"/>
      <c r="D10" s="13"/>
      <c r="E10" s="14"/>
      <c r="F10" s="14"/>
      <c r="G10" s="15"/>
      <c r="H10" s="15"/>
      <c r="I10" s="38"/>
      <c r="J10" s="38"/>
      <c r="K10" s="25"/>
      <c r="L10" s="25"/>
      <c r="M10" s="25"/>
      <c r="N10" s="25"/>
      <c r="O10" s="25"/>
      <c r="P10" s="26"/>
    </row>
    <row r="11" spans="1:18" s="3" customFormat="1" ht="72" x14ac:dyDescent="0.3">
      <c r="A11" s="36">
        <v>10</v>
      </c>
      <c r="B11" s="5"/>
      <c r="C11" s="21" t="s">
        <v>26</v>
      </c>
      <c r="D11" s="21" t="s">
        <v>45</v>
      </c>
      <c r="E11" s="6" t="s">
        <v>16</v>
      </c>
      <c r="F11" s="6" t="s">
        <v>28</v>
      </c>
      <c r="G11" s="21" t="s">
        <v>46</v>
      </c>
      <c r="H11" s="21" t="s">
        <v>35</v>
      </c>
      <c r="I11" s="41"/>
      <c r="J11" s="39">
        <f>SUM(K11:P11)</f>
        <v>0</v>
      </c>
      <c r="K11" s="32"/>
      <c r="L11" s="30">
        <v>0</v>
      </c>
      <c r="M11" s="30">
        <v>0</v>
      </c>
      <c r="N11" s="30">
        <v>0</v>
      </c>
      <c r="O11" s="32"/>
      <c r="P11" s="32"/>
    </row>
    <row r="12" spans="1:18" s="3" customFormat="1" x14ac:dyDescent="0.3">
      <c r="A12" s="36">
        <v>11</v>
      </c>
      <c r="B12" s="12" t="s">
        <v>2</v>
      </c>
      <c r="C12" s="13"/>
      <c r="D12" s="13"/>
      <c r="E12" s="14"/>
      <c r="F12" s="14"/>
      <c r="G12" s="15"/>
      <c r="H12" s="15"/>
      <c r="I12" s="38"/>
      <c r="J12" s="38"/>
      <c r="K12" s="25"/>
      <c r="L12" s="25"/>
      <c r="M12" s="25"/>
      <c r="N12" s="25"/>
      <c r="O12" s="25"/>
      <c r="P12" s="26"/>
    </row>
    <row r="13" spans="1:18" s="3" customFormat="1" ht="108" x14ac:dyDescent="0.3">
      <c r="A13" s="36">
        <v>13</v>
      </c>
      <c r="B13" s="5"/>
      <c r="C13" s="21" t="s">
        <v>3</v>
      </c>
      <c r="D13" s="21" t="s">
        <v>47</v>
      </c>
      <c r="E13" s="6" t="s">
        <v>16</v>
      </c>
      <c r="F13" s="6" t="s">
        <v>28</v>
      </c>
      <c r="G13" s="21" t="s">
        <v>48</v>
      </c>
      <c r="H13" s="21" t="s">
        <v>70</v>
      </c>
      <c r="I13" s="41"/>
      <c r="J13" s="39">
        <f>SUM(K13:P13)</f>
        <v>0</v>
      </c>
      <c r="K13" s="30">
        <v>0</v>
      </c>
      <c r="L13" s="30">
        <v>0</v>
      </c>
      <c r="M13" s="30">
        <v>0</v>
      </c>
      <c r="N13" s="30">
        <v>0</v>
      </c>
      <c r="O13" s="30">
        <v>0</v>
      </c>
      <c r="P13" s="30">
        <v>0</v>
      </c>
    </row>
    <row r="14" spans="1:18" s="3" customFormat="1" x14ac:dyDescent="0.3">
      <c r="A14" s="36">
        <v>15</v>
      </c>
      <c r="B14" s="12" t="s">
        <v>38</v>
      </c>
      <c r="C14" s="13"/>
      <c r="D14" s="13"/>
      <c r="E14" s="14"/>
      <c r="F14" s="14"/>
      <c r="G14" s="15"/>
      <c r="H14" s="15"/>
      <c r="I14" s="38"/>
      <c r="J14" s="38"/>
      <c r="K14" s="25"/>
      <c r="L14" s="25"/>
      <c r="M14" s="25"/>
      <c r="N14" s="25"/>
      <c r="O14" s="25"/>
      <c r="P14" s="26"/>
    </row>
    <row r="15" spans="1:18" s="3" customFormat="1" ht="108" x14ac:dyDescent="0.3">
      <c r="A15" s="36">
        <v>16</v>
      </c>
      <c r="B15" s="5"/>
      <c r="C15" s="22" t="s">
        <v>29</v>
      </c>
      <c r="D15" s="21" t="s">
        <v>49</v>
      </c>
      <c r="E15" s="6" t="s">
        <v>16</v>
      </c>
      <c r="F15" s="6" t="s">
        <v>28</v>
      </c>
      <c r="G15" s="21" t="s">
        <v>71</v>
      </c>
      <c r="H15" s="21" t="s">
        <v>72</v>
      </c>
      <c r="I15" s="41"/>
      <c r="J15" s="39">
        <f>SUM(K15:P15)</f>
        <v>288000</v>
      </c>
      <c r="K15" s="32"/>
      <c r="L15" s="30">
        <v>96000</v>
      </c>
      <c r="M15" s="30">
        <v>96000</v>
      </c>
      <c r="N15" s="30">
        <v>96000</v>
      </c>
      <c r="O15" s="32"/>
      <c r="P15" s="32"/>
    </row>
    <row r="16" spans="1:18" s="3" customFormat="1" ht="60" x14ac:dyDescent="0.3">
      <c r="A16" s="36">
        <v>17</v>
      </c>
      <c r="B16" s="4"/>
      <c r="C16" s="21" t="s">
        <v>10</v>
      </c>
      <c r="D16" s="21" t="s">
        <v>50</v>
      </c>
      <c r="E16" s="6" t="s">
        <v>16</v>
      </c>
      <c r="F16" s="6" t="s">
        <v>28</v>
      </c>
      <c r="G16" s="21" t="s">
        <v>51</v>
      </c>
      <c r="H16" s="21" t="s">
        <v>62</v>
      </c>
      <c r="I16" s="41"/>
      <c r="J16" s="39">
        <f>SUM(K16:P16)</f>
        <v>0</v>
      </c>
      <c r="K16" s="32"/>
      <c r="L16" s="30" t="s">
        <v>63</v>
      </c>
      <c r="M16" s="30" t="s">
        <v>63</v>
      </c>
      <c r="N16" s="30" t="s">
        <v>63</v>
      </c>
      <c r="O16" s="32"/>
      <c r="P16" s="32"/>
    </row>
    <row r="17" spans="1:16" s="3" customFormat="1" x14ac:dyDescent="0.3">
      <c r="A17" s="36">
        <v>18</v>
      </c>
      <c r="B17" s="12" t="s">
        <v>39</v>
      </c>
      <c r="C17" s="13"/>
      <c r="D17" s="13"/>
      <c r="E17" s="14"/>
      <c r="F17" s="14"/>
      <c r="G17" s="15"/>
      <c r="H17" s="15"/>
      <c r="I17" s="38"/>
      <c r="J17" s="38"/>
      <c r="K17" s="25"/>
      <c r="L17" s="25"/>
      <c r="M17" s="25"/>
      <c r="N17" s="25"/>
      <c r="O17" s="25"/>
      <c r="P17" s="26"/>
    </row>
    <row r="18" spans="1:16" s="3" customFormat="1" ht="156" x14ac:dyDescent="0.3">
      <c r="A18" s="36">
        <v>19</v>
      </c>
      <c r="B18" s="5"/>
      <c r="C18" s="21" t="s">
        <v>27</v>
      </c>
      <c r="D18" s="21" t="s">
        <v>73</v>
      </c>
      <c r="E18" s="6" t="s">
        <v>16</v>
      </c>
      <c r="F18" s="6" t="s">
        <v>28</v>
      </c>
      <c r="G18" s="21" t="s">
        <v>74</v>
      </c>
      <c r="H18" s="21" t="s">
        <v>86</v>
      </c>
      <c r="I18" s="41"/>
      <c r="J18" s="39">
        <f>SUM(K18:P18)</f>
        <v>0</v>
      </c>
      <c r="K18" s="32"/>
      <c r="L18" s="31">
        <v>0</v>
      </c>
      <c r="M18" s="31">
        <v>0</v>
      </c>
      <c r="N18" s="31">
        <v>0</v>
      </c>
      <c r="O18" s="32"/>
      <c r="P18" s="32"/>
    </row>
    <row r="19" spans="1:16" s="3" customFormat="1" ht="72" x14ac:dyDescent="0.3">
      <c r="A19" s="36">
        <v>20</v>
      </c>
      <c r="B19" s="5"/>
      <c r="C19" s="21" t="s">
        <v>52</v>
      </c>
      <c r="D19" s="21" t="s">
        <v>53</v>
      </c>
      <c r="E19" s="6" t="s">
        <v>16</v>
      </c>
      <c r="F19" s="6" t="s">
        <v>28</v>
      </c>
      <c r="G19" s="21" t="s">
        <v>75</v>
      </c>
      <c r="H19" s="21" t="s">
        <v>54</v>
      </c>
      <c r="I19" s="41"/>
      <c r="J19" s="39">
        <f>SUM(K19:P19)</f>
        <v>0</v>
      </c>
      <c r="K19" s="32"/>
      <c r="L19" s="30">
        <v>0</v>
      </c>
      <c r="M19" s="30">
        <v>0</v>
      </c>
      <c r="N19" s="30">
        <v>0</v>
      </c>
      <c r="O19" s="32"/>
      <c r="P19" s="32"/>
    </row>
    <row r="20" spans="1:16" s="3" customFormat="1" x14ac:dyDescent="0.3">
      <c r="A20" s="36">
        <v>21</v>
      </c>
      <c r="B20" s="12" t="s">
        <v>9</v>
      </c>
      <c r="C20" s="13"/>
      <c r="D20" s="13"/>
      <c r="E20" s="14"/>
      <c r="F20" s="14"/>
      <c r="G20" s="15"/>
      <c r="H20" s="15"/>
      <c r="I20" s="38"/>
      <c r="J20" s="38"/>
      <c r="K20" s="25"/>
      <c r="L20" s="25"/>
      <c r="M20" s="25"/>
      <c r="N20" s="25"/>
      <c r="O20" s="25"/>
      <c r="P20" s="26"/>
    </row>
    <row r="21" spans="1:16" s="3" customFormat="1" ht="72" x14ac:dyDescent="0.3">
      <c r="A21" s="36">
        <v>22</v>
      </c>
      <c r="B21" s="4"/>
      <c r="C21" s="21" t="s">
        <v>40</v>
      </c>
      <c r="D21" s="21" t="s">
        <v>55</v>
      </c>
      <c r="E21" s="6" t="s">
        <v>16</v>
      </c>
      <c r="F21" s="6" t="s">
        <v>28</v>
      </c>
      <c r="G21" s="21" t="s">
        <v>56</v>
      </c>
      <c r="H21" s="21" t="s">
        <v>76</v>
      </c>
      <c r="I21" s="41"/>
      <c r="J21" s="39">
        <f>SUM(K21:P21)</f>
        <v>0</v>
      </c>
      <c r="K21" s="32"/>
      <c r="L21" s="31" t="s">
        <v>63</v>
      </c>
      <c r="M21" s="31" t="s">
        <v>63</v>
      </c>
      <c r="N21" s="31" t="s">
        <v>63</v>
      </c>
      <c r="O21" s="32"/>
      <c r="P21" s="32"/>
    </row>
    <row r="22" spans="1:16" s="3" customFormat="1" ht="84" x14ac:dyDescent="0.3">
      <c r="A22" s="36">
        <v>23</v>
      </c>
      <c r="B22" s="4"/>
      <c r="C22" s="21" t="s">
        <v>4</v>
      </c>
      <c r="D22" s="21" t="s">
        <v>57</v>
      </c>
      <c r="E22" s="6" t="s">
        <v>16</v>
      </c>
      <c r="F22" s="6" t="s">
        <v>28</v>
      </c>
      <c r="G22" s="21" t="s">
        <v>77</v>
      </c>
      <c r="H22" s="21" t="s">
        <v>78</v>
      </c>
      <c r="I22" s="41"/>
      <c r="J22" s="39">
        <f>SUM(K22:P22)</f>
        <v>0</v>
      </c>
      <c r="K22" s="32"/>
      <c r="L22" s="31" t="s">
        <v>63</v>
      </c>
      <c r="M22" s="31" t="s">
        <v>63</v>
      </c>
      <c r="N22" s="32"/>
      <c r="O22" s="32"/>
      <c r="P22" s="32"/>
    </row>
    <row r="23" spans="1:16" s="3" customFormat="1" x14ac:dyDescent="0.3">
      <c r="A23" s="36">
        <v>24</v>
      </c>
      <c r="B23" s="12" t="s">
        <v>5</v>
      </c>
      <c r="C23" s="13"/>
      <c r="D23" s="13"/>
      <c r="E23" s="14"/>
      <c r="F23" s="14"/>
      <c r="G23" s="15"/>
      <c r="H23" s="15"/>
      <c r="I23" s="38"/>
      <c r="J23" s="38"/>
      <c r="K23" s="25"/>
      <c r="L23" s="25"/>
      <c r="M23" s="25"/>
      <c r="N23" s="25"/>
      <c r="O23" s="25"/>
      <c r="P23" s="26"/>
    </row>
    <row r="24" spans="1:16" s="3" customFormat="1" ht="60" x14ac:dyDescent="0.3">
      <c r="A24" s="36">
        <v>25</v>
      </c>
      <c r="B24" s="4"/>
      <c r="C24" s="21" t="s">
        <v>5</v>
      </c>
      <c r="D24" s="21" t="s">
        <v>58</v>
      </c>
      <c r="E24" s="6" t="s">
        <v>16</v>
      </c>
      <c r="F24" s="6" t="s">
        <v>28</v>
      </c>
      <c r="G24" s="21" t="s">
        <v>59</v>
      </c>
      <c r="H24" s="21" t="s">
        <v>60</v>
      </c>
      <c r="I24" s="41"/>
      <c r="J24" s="39">
        <f>SUM(K24:P24)</f>
        <v>0</v>
      </c>
      <c r="K24" s="32"/>
      <c r="L24" s="31" t="s">
        <v>63</v>
      </c>
      <c r="M24" s="31" t="s">
        <v>63</v>
      </c>
      <c r="N24" s="31" t="s">
        <v>63</v>
      </c>
      <c r="O24" s="32"/>
      <c r="P24" s="32"/>
    </row>
    <row r="25" spans="1:16" s="3" customFormat="1" x14ac:dyDescent="0.3">
      <c r="A25" s="36">
        <v>26</v>
      </c>
      <c r="B25" s="16" t="s">
        <v>12</v>
      </c>
      <c r="C25" s="23"/>
      <c r="D25" s="23"/>
      <c r="E25" s="17" t="s">
        <v>16</v>
      </c>
      <c r="F25" s="17" t="s">
        <v>16</v>
      </c>
      <c r="G25" s="23"/>
      <c r="H25" s="23"/>
      <c r="I25" s="42">
        <f>SUM(I2:I24)</f>
        <v>152280</v>
      </c>
      <c r="J25" s="42">
        <f>SUM(J2:J24)</f>
        <v>1008800</v>
      </c>
      <c r="K25" s="33">
        <f>SUM(K4:K24)</f>
        <v>13400</v>
      </c>
      <c r="L25" s="33">
        <f t="shared" ref="L25:P25" si="0">SUM(L4:L24)</f>
        <v>326000</v>
      </c>
      <c r="M25" s="33">
        <f t="shared" si="0"/>
        <v>326000</v>
      </c>
      <c r="N25" s="33">
        <f t="shared" si="0"/>
        <v>458000</v>
      </c>
      <c r="O25" s="33">
        <f t="shared" si="0"/>
        <v>13400</v>
      </c>
      <c r="P25" s="33">
        <f t="shared" si="0"/>
        <v>24280</v>
      </c>
    </row>
    <row r="26" spans="1:16" s="3" customFormat="1" x14ac:dyDescent="0.3">
      <c r="C26" s="1"/>
      <c r="D26" s="1"/>
      <c r="E26" s="19"/>
      <c r="F26" s="19"/>
      <c r="G26" s="1"/>
      <c r="H26" s="52" t="s">
        <v>88</v>
      </c>
      <c r="I26" s="53">
        <f>+I25*0.1</f>
        <v>15228</v>
      </c>
      <c r="J26" s="53">
        <f>+J25*0.1</f>
        <v>100880</v>
      </c>
      <c r="K26" s="34"/>
      <c r="L26" s="34"/>
      <c r="M26" s="34"/>
      <c r="N26" s="34"/>
      <c r="O26" s="34"/>
      <c r="P26" s="34"/>
    </row>
    <row r="27" spans="1:16" s="3" customFormat="1" x14ac:dyDescent="0.3">
      <c r="C27" s="1"/>
      <c r="D27" s="1"/>
      <c r="E27" s="19"/>
      <c r="F27" s="19"/>
      <c r="G27" s="1"/>
      <c r="H27" s="52" t="s">
        <v>89</v>
      </c>
      <c r="I27" s="53">
        <f>+I25+I26</f>
        <v>167508</v>
      </c>
      <c r="J27" s="53">
        <f>+J25+J26</f>
        <v>1109680</v>
      </c>
      <c r="K27" s="34"/>
      <c r="L27" s="34"/>
      <c r="M27" s="34"/>
      <c r="N27" s="34"/>
      <c r="O27" s="34"/>
      <c r="P27" s="34"/>
    </row>
    <row r="28" spans="1:16" s="3" customFormat="1" x14ac:dyDescent="0.3">
      <c r="A28" s="18" t="s">
        <v>14</v>
      </c>
      <c r="C28" s="1"/>
      <c r="D28" s="1"/>
      <c r="E28" s="19"/>
      <c r="F28" s="19"/>
      <c r="G28" s="1"/>
      <c r="H28" s="1"/>
      <c r="I28" s="43"/>
      <c r="J28" s="43"/>
      <c r="K28" s="34"/>
      <c r="L28" s="34"/>
      <c r="M28" s="34"/>
      <c r="N28" s="34"/>
      <c r="O28" s="34"/>
      <c r="P28" s="34"/>
    </row>
    <row r="29" spans="1:16" s="3" customFormat="1" x14ac:dyDescent="0.3">
      <c r="A29" s="3" t="s">
        <v>20</v>
      </c>
      <c r="B29" s="3" t="s">
        <v>17</v>
      </c>
      <c r="C29" s="1"/>
      <c r="D29" s="1"/>
      <c r="E29" s="19"/>
      <c r="F29" s="19"/>
      <c r="G29" s="1"/>
      <c r="H29" s="1"/>
      <c r="I29" s="43"/>
      <c r="J29" s="43"/>
      <c r="K29" s="34"/>
      <c r="L29" s="34"/>
      <c r="M29" s="34"/>
      <c r="N29" s="34"/>
      <c r="O29" s="34"/>
      <c r="P29" s="34"/>
    </row>
    <row r="30" spans="1:16" s="3" customFormat="1" x14ac:dyDescent="0.3">
      <c r="B30" s="3" t="s">
        <v>79</v>
      </c>
      <c r="C30" s="1"/>
      <c r="D30" s="1"/>
      <c r="E30" s="19"/>
      <c r="F30" s="19"/>
      <c r="G30" s="1"/>
      <c r="H30" s="1"/>
      <c r="I30" s="43"/>
      <c r="J30" s="43"/>
      <c r="K30" s="34"/>
      <c r="L30" s="34"/>
      <c r="M30" s="34"/>
      <c r="N30" s="34"/>
      <c r="O30" s="34"/>
      <c r="P30" s="34"/>
    </row>
    <row r="31" spans="1:16" s="3" customFormat="1" x14ac:dyDescent="0.3">
      <c r="B31" s="18"/>
      <c r="C31" s="1"/>
      <c r="D31" s="1"/>
      <c r="E31" s="19"/>
      <c r="F31" s="19"/>
      <c r="G31" s="1"/>
      <c r="H31" s="1"/>
      <c r="I31" s="43"/>
      <c r="J31" s="43"/>
      <c r="K31" s="34"/>
      <c r="L31" s="34"/>
      <c r="M31" s="34"/>
      <c r="N31" s="34"/>
      <c r="O31" s="34"/>
      <c r="P31" s="34"/>
    </row>
    <row r="32" spans="1:16" s="3" customFormat="1" x14ac:dyDescent="0.3">
      <c r="C32" s="1"/>
      <c r="D32" s="1"/>
      <c r="E32" s="19"/>
      <c r="F32" s="19"/>
      <c r="G32" s="1"/>
      <c r="H32" s="1"/>
      <c r="I32" s="43"/>
      <c r="J32" s="43"/>
      <c r="K32" s="34"/>
      <c r="L32" s="34"/>
      <c r="M32" s="34"/>
      <c r="N32" s="34"/>
      <c r="O32" s="34"/>
      <c r="P32" s="34"/>
    </row>
    <row r="33" spans="3:16" s="3" customFormat="1" x14ac:dyDescent="0.3">
      <c r="C33" s="1"/>
      <c r="D33" s="1"/>
      <c r="E33" s="19"/>
      <c r="F33" s="19"/>
      <c r="G33" s="1"/>
      <c r="H33" s="1"/>
      <c r="I33" s="43"/>
      <c r="J33" s="43"/>
      <c r="K33" s="34"/>
      <c r="L33" s="34"/>
      <c r="M33" s="34"/>
      <c r="N33" s="34"/>
      <c r="O33" s="34"/>
      <c r="P33" s="34"/>
    </row>
    <row r="34" spans="3:16" s="3" customFormat="1" x14ac:dyDescent="0.3">
      <c r="C34" s="1"/>
      <c r="D34" s="1"/>
      <c r="E34" s="19"/>
      <c r="F34" s="19"/>
      <c r="G34" s="1"/>
      <c r="H34" s="1"/>
      <c r="I34" s="43"/>
      <c r="J34" s="43"/>
      <c r="K34" s="34"/>
      <c r="L34" s="34"/>
      <c r="M34" s="34"/>
      <c r="N34" s="34"/>
      <c r="O34" s="34"/>
      <c r="P34" s="34"/>
    </row>
    <row r="35" spans="3:16" s="3" customFormat="1" x14ac:dyDescent="0.3">
      <c r="C35" s="1"/>
      <c r="D35" s="1"/>
      <c r="E35" s="19"/>
      <c r="F35" s="19"/>
      <c r="G35" s="1"/>
      <c r="H35" s="1"/>
      <c r="I35" s="43"/>
      <c r="J35" s="43"/>
      <c r="K35" s="34"/>
      <c r="L35" s="34"/>
      <c r="M35" s="34"/>
      <c r="N35" s="34"/>
      <c r="O35" s="34"/>
      <c r="P35" s="34"/>
    </row>
    <row r="36" spans="3:16" s="3" customFormat="1" x14ac:dyDescent="0.3">
      <c r="C36" s="1"/>
      <c r="D36" s="1"/>
      <c r="E36" s="19"/>
      <c r="F36" s="19"/>
      <c r="G36" s="1"/>
      <c r="H36" s="1"/>
      <c r="I36" s="43"/>
      <c r="J36" s="43"/>
      <c r="K36" s="34"/>
      <c r="L36" s="34"/>
      <c r="M36" s="34"/>
      <c r="N36" s="34"/>
      <c r="O36" s="34"/>
      <c r="P36" s="34"/>
    </row>
    <row r="37" spans="3:16" s="3" customFormat="1" x14ac:dyDescent="0.3">
      <c r="C37" s="1"/>
      <c r="D37" s="1"/>
      <c r="E37" s="19"/>
      <c r="F37" s="19"/>
      <c r="G37" s="1"/>
      <c r="H37" s="1"/>
      <c r="I37" s="43"/>
      <c r="J37" s="44"/>
      <c r="K37" s="34"/>
      <c r="L37" s="34"/>
      <c r="M37" s="34"/>
      <c r="N37" s="34"/>
      <c r="O37" s="34"/>
      <c r="P37" s="34"/>
    </row>
    <row r="38" spans="3:16" s="3" customFormat="1" x14ac:dyDescent="0.3">
      <c r="C38" s="1"/>
      <c r="D38" s="1"/>
      <c r="E38" s="19"/>
      <c r="F38" s="19"/>
      <c r="G38" s="1"/>
      <c r="H38" s="1"/>
      <c r="I38" s="43"/>
      <c r="J38" s="43"/>
      <c r="K38" s="34"/>
      <c r="L38" s="34"/>
      <c r="M38" s="34"/>
      <c r="N38" s="34"/>
      <c r="O38" s="34"/>
      <c r="P38" s="34"/>
    </row>
    <row r="39" spans="3:16" s="3" customFormat="1" x14ac:dyDescent="0.3">
      <c r="C39" s="1"/>
      <c r="D39" s="1"/>
      <c r="E39" s="19"/>
      <c r="F39" s="19"/>
      <c r="G39" s="1"/>
      <c r="H39" s="1"/>
      <c r="I39" s="43"/>
      <c r="J39" s="43"/>
      <c r="K39" s="34"/>
      <c r="L39" s="34"/>
      <c r="M39" s="34"/>
      <c r="N39" s="34"/>
      <c r="O39" s="34"/>
      <c r="P39" s="34"/>
    </row>
    <row r="40" spans="3:16" s="3" customFormat="1" x14ac:dyDescent="0.3">
      <c r="C40" s="1"/>
      <c r="D40" s="1"/>
      <c r="E40" s="19"/>
      <c r="F40" s="19"/>
      <c r="G40" s="1"/>
      <c r="H40" s="1"/>
      <c r="I40" s="43"/>
      <c r="J40" s="43"/>
      <c r="K40" s="34"/>
      <c r="L40" s="34"/>
      <c r="M40" s="34"/>
      <c r="N40" s="34"/>
      <c r="O40" s="34"/>
      <c r="P40" s="34"/>
    </row>
    <row r="41" spans="3:16" s="3" customFormat="1" x14ac:dyDescent="0.3">
      <c r="C41" s="1"/>
      <c r="D41" s="1"/>
      <c r="E41" s="19"/>
      <c r="F41" s="19"/>
      <c r="G41" s="1"/>
      <c r="H41" s="1"/>
      <c r="I41" s="43"/>
      <c r="J41" s="43"/>
      <c r="K41" s="34"/>
      <c r="L41" s="34"/>
      <c r="M41" s="34"/>
      <c r="N41" s="34"/>
      <c r="O41" s="34"/>
      <c r="P41" s="34"/>
    </row>
    <row r="42" spans="3:16" s="3" customFormat="1" x14ac:dyDescent="0.3">
      <c r="C42" s="1"/>
      <c r="D42" s="1"/>
      <c r="E42" s="19"/>
      <c r="F42" s="19"/>
      <c r="G42" s="1"/>
      <c r="H42" s="1"/>
      <c r="I42" s="43"/>
      <c r="J42" s="43"/>
      <c r="K42" s="34"/>
      <c r="L42" s="34"/>
      <c r="M42" s="34"/>
      <c r="N42" s="34"/>
      <c r="O42" s="34"/>
      <c r="P42" s="34"/>
    </row>
    <row r="43" spans="3:16" s="3" customFormat="1" x14ac:dyDescent="0.3">
      <c r="C43" s="1"/>
      <c r="D43" s="1"/>
      <c r="E43" s="19"/>
      <c r="F43" s="19"/>
      <c r="G43" s="1"/>
      <c r="H43" s="1"/>
      <c r="I43" s="43"/>
      <c r="J43" s="43"/>
      <c r="K43" s="34"/>
      <c r="L43" s="34"/>
      <c r="M43" s="34"/>
      <c r="N43" s="34"/>
      <c r="O43" s="34"/>
      <c r="P43" s="34"/>
    </row>
    <row r="44" spans="3:16" s="3" customFormat="1" x14ac:dyDescent="0.3">
      <c r="C44" s="1"/>
      <c r="D44" s="1"/>
      <c r="E44" s="19"/>
      <c r="F44" s="19"/>
      <c r="G44" s="1"/>
      <c r="H44" s="1"/>
      <c r="I44" s="43"/>
      <c r="J44" s="43"/>
      <c r="K44" s="34"/>
      <c r="L44" s="34"/>
      <c r="M44" s="34"/>
      <c r="N44" s="34"/>
      <c r="O44" s="34"/>
      <c r="P44" s="34"/>
    </row>
    <row r="45" spans="3:16" s="3" customFormat="1" x14ac:dyDescent="0.3">
      <c r="C45" s="1"/>
      <c r="D45" s="1"/>
      <c r="E45" s="19"/>
      <c r="F45" s="19"/>
      <c r="G45" s="1"/>
      <c r="H45" s="1"/>
      <c r="I45" s="43"/>
      <c r="J45" s="43"/>
      <c r="K45" s="34"/>
      <c r="L45" s="34"/>
      <c r="M45" s="34"/>
      <c r="N45" s="34"/>
      <c r="O45" s="34"/>
      <c r="P45" s="34"/>
    </row>
    <row r="46" spans="3:16" s="3" customFormat="1" x14ac:dyDescent="0.3">
      <c r="C46" s="1"/>
      <c r="D46" s="1"/>
      <c r="E46" s="19"/>
      <c r="F46" s="19"/>
      <c r="G46" s="1"/>
      <c r="H46" s="1"/>
      <c r="I46" s="43"/>
      <c r="J46" s="43"/>
      <c r="K46" s="34"/>
      <c r="L46" s="34"/>
      <c r="M46" s="34"/>
      <c r="N46" s="34"/>
      <c r="O46" s="34"/>
      <c r="P46" s="34"/>
    </row>
  </sheetData>
  <pageMargins left="0.31496062992125984" right="0.31496062992125984" top="0.74803149606299213" bottom="0.74803149606299213" header="0.11811023622047245" footer="0.11811023622047245"/>
  <pageSetup paperSize="9" scale="65" fitToHeight="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vt:i4>
      </vt:variant>
      <vt:variant>
        <vt:lpstr>Benoemde bereiken</vt:lpstr>
      </vt:variant>
      <vt:variant>
        <vt:i4>2</vt:i4>
      </vt:variant>
    </vt:vector>
  </HeadingPairs>
  <TitlesOfParts>
    <vt:vector size="3" baseType="lpstr">
      <vt:lpstr>Blad1</vt:lpstr>
      <vt:lpstr>Blad1!Afdrukbereik</vt:lpstr>
      <vt:lpstr>Blad1!Afdruktitels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Amerongen, RSM van (Remco)</dc:creator>
  <cp:lastModifiedBy>Robert Taen</cp:lastModifiedBy>
  <cp:lastPrinted>2023-06-27T12:16:18Z</cp:lastPrinted>
  <dcterms:created xsi:type="dcterms:W3CDTF">2023-06-02T07:20:38Z</dcterms:created>
  <dcterms:modified xsi:type="dcterms:W3CDTF">2024-08-21T21:14:47Z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e57bac-d225-40fb-8a9e-62b5be587a96_Enabled">
    <vt:lpwstr>true</vt:lpwstr>
  </property>
  <property fmtid="{D5CDD505-2E9C-101B-9397-08002B2CF9AE}" pid="3" name="MSIP_Label_24e57bac-d225-40fb-8a9e-62b5be587a96_SetDate">
    <vt:lpwstr>2023-06-02T07:20:38Z</vt:lpwstr>
  </property>
  <property fmtid="{D5CDD505-2E9C-101B-9397-08002B2CF9AE}" pid="4" name="MSIP_Label_24e57bac-d225-40fb-8a9e-62b5be587a96_Method">
    <vt:lpwstr>Standard</vt:lpwstr>
  </property>
  <property fmtid="{D5CDD505-2E9C-101B-9397-08002B2CF9AE}" pid="5" name="MSIP_Label_24e57bac-d225-40fb-8a9e-62b5be587a96_Name">
    <vt:lpwstr>Internal</vt:lpwstr>
  </property>
  <property fmtid="{D5CDD505-2E9C-101B-9397-08002B2CF9AE}" pid="6" name="MSIP_Label_24e57bac-d225-40fb-8a9e-62b5be587a96_SiteId">
    <vt:lpwstr>a398fcff-8d2b-4930-a7f7-e1c99a108d77</vt:lpwstr>
  </property>
  <property fmtid="{D5CDD505-2E9C-101B-9397-08002B2CF9AE}" pid="7" name="MSIP_Label_24e57bac-d225-40fb-8a9e-62b5be587a96_ActionId">
    <vt:lpwstr>74ef5f4d-3b70-415b-bda5-0dbfc9137d02</vt:lpwstr>
  </property>
  <property fmtid="{D5CDD505-2E9C-101B-9397-08002B2CF9AE}" pid="8" name="MSIP_Label_24e57bac-d225-40fb-8a9e-62b5be587a96_ContentBits">
    <vt:lpwstr>0</vt:lpwstr>
  </property>
</Properties>
</file>